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eubcca-my.sharepoint.com/personal/michaelhess_ceu_bc_ca/Documents/Documents/MH/Treasurer/Forms/UUP Forms for Distribution/"/>
    </mc:Choice>
  </mc:AlternateContent>
  <xr:revisionPtr revIDLastSave="252" documentId="8_{209CCB54-90C7-40B6-B373-5E80CBF6FC89}" xr6:coauthVersionLast="47" xr6:coauthVersionMax="47" xr10:uidLastSave="{847A9368-A034-4E42-9E40-4667F4614CBC}"/>
  <bookViews>
    <workbookView xWindow="-120" yWindow="-120" windowWidth="29040" windowHeight="16440" xr2:uid="{00000000-000D-0000-FFFF-FFFF00000000}"/>
  </bookViews>
  <sheets>
    <sheet name="UUP Submission" sheetId="6" r:id="rId1"/>
  </sheets>
  <definedNames>
    <definedName name="_xlnm._FilterDatabase" localSheetId="0" hidden="1">'UUP Submission'!$A$63:$F$79</definedName>
    <definedName name="_xlnm.Print_Area" localSheetId="0">'UUP Submission'!$A$1:$G$92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H46" i="6" l="1"/>
  <c r="H59" i="6" l="1"/>
  <c r="F59" i="6"/>
  <c r="H58" i="6"/>
  <c r="F58" i="6"/>
  <c r="H57" i="6"/>
  <c r="F57" i="6"/>
  <c r="H56" i="6"/>
  <c r="F56" i="6"/>
  <c r="H55" i="6"/>
  <c r="F55" i="6"/>
  <c r="H54" i="6"/>
  <c r="F54" i="6"/>
  <c r="H53" i="6"/>
  <c r="F53" i="6"/>
  <c r="H52" i="6"/>
  <c r="F52" i="6"/>
  <c r="H36" i="6"/>
  <c r="F36" i="6"/>
  <c r="H35" i="6"/>
  <c r="F35" i="6"/>
  <c r="H34" i="6"/>
  <c r="F34" i="6"/>
  <c r="H33" i="6"/>
  <c r="F33" i="6"/>
  <c r="H32" i="6"/>
  <c r="F32" i="6"/>
  <c r="H31" i="6"/>
  <c r="F31" i="6"/>
  <c r="H29" i="6"/>
  <c r="H28" i="6"/>
  <c r="F28" i="6"/>
  <c r="H26" i="6"/>
  <c r="F26" i="6"/>
  <c r="H25" i="6"/>
  <c r="F25" i="6"/>
  <c r="H21" i="6"/>
  <c r="F21" i="6"/>
  <c r="H20" i="6"/>
  <c r="F20" i="6"/>
  <c r="H14" i="6"/>
  <c r="F14" i="6"/>
  <c r="H13" i="6"/>
  <c r="F13" i="6"/>
  <c r="H12" i="6"/>
  <c r="F12" i="6"/>
  <c r="H11" i="6"/>
  <c r="F11" i="6"/>
  <c r="H9" i="6"/>
  <c r="H49" i="6"/>
  <c r="F49" i="6"/>
  <c r="H48" i="6"/>
  <c r="F48" i="6"/>
  <c r="H47" i="6"/>
  <c r="F47" i="6"/>
  <c r="F46" i="6"/>
  <c r="H45" i="6"/>
  <c r="F45" i="6"/>
  <c r="H44" i="6"/>
  <c r="F44" i="6"/>
  <c r="H43" i="6"/>
  <c r="F43" i="6"/>
  <c r="H42" i="6"/>
  <c r="F42" i="6"/>
  <c r="C6" i="6"/>
  <c r="H41" i="6"/>
  <c r="F64" i="6" s="1"/>
  <c r="F41" i="6"/>
  <c r="C5" i="6"/>
  <c r="H40" i="6"/>
  <c r="C4" i="6" l="1"/>
  <c r="C7" i="6" s="1"/>
  <c r="F40" i="6"/>
</calcChain>
</file>

<file path=xl/sharedStrings.xml><?xml version="1.0" encoding="utf-8"?>
<sst xmlns="http://schemas.openxmlformats.org/spreadsheetml/2006/main" count="102" uniqueCount="96">
  <si>
    <t>Role</t>
  </si>
  <si>
    <t>Member</t>
  </si>
  <si>
    <t>Steward</t>
  </si>
  <si>
    <t>External</t>
  </si>
  <si>
    <t>Travel</t>
  </si>
  <si>
    <t>CEU Internal Committee Work</t>
  </si>
  <si>
    <t>New Steward Training</t>
  </si>
  <si>
    <t>#Hrs</t>
  </si>
  <si>
    <t>Executive</t>
  </si>
  <si>
    <t>Union Observer Training</t>
  </si>
  <si>
    <t>Workload</t>
  </si>
  <si>
    <t xml:space="preserve">Labour Management </t>
  </si>
  <si>
    <t>RTW Steering</t>
  </si>
  <si>
    <t>EFAP</t>
  </si>
  <si>
    <t>Corporate OH&amp;S</t>
  </si>
  <si>
    <t>Mental Health</t>
  </si>
  <si>
    <t>Joint Committee-CEU Work</t>
  </si>
  <si>
    <t>Constitutional Review</t>
  </si>
  <si>
    <t>Executive Meeting</t>
  </si>
  <si>
    <t>Grievance Appeal</t>
  </si>
  <si>
    <t>Finance Committee</t>
  </si>
  <si>
    <t>Executive Committee</t>
  </si>
  <si>
    <t>Treasurer Duties - General</t>
  </si>
  <si>
    <t>CLC</t>
  </si>
  <si>
    <t>BCFed</t>
  </si>
  <si>
    <t>WCUC</t>
  </si>
  <si>
    <t>NUPGE</t>
  </si>
  <si>
    <t>Drug &amp; Alcohol</t>
  </si>
  <si>
    <t>Diversity (CEU/WCB)</t>
  </si>
  <si>
    <t>Harassment (CEU/WCB)</t>
  </si>
  <si>
    <t>Steward Support/Investigation/Grievance/Mtg with BR</t>
  </si>
  <si>
    <t>Bursary</t>
  </si>
  <si>
    <t>Bargaining</t>
  </si>
  <si>
    <t>Balloting/Elections</t>
  </si>
  <si>
    <t>Labour Council</t>
  </si>
  <si>
    <t>Shop Steward Committee/Conference</t>
  </si>
  <si>
    <t>Lunch &amp; Learn Session</t>
  </si>
  <si>
    <t>Other - Not Listed - Internal</t>
  </si>
  <si>
    <t>Other - Not Listed - External</t>
  </si>
  <si>
    <t>Planning Session - Executive</t>
  </si>
  <si>
    <t>Clarification: Chairperson of the Shop Stewards is listed as Executive</t>
  </si>
  <si>
    <t>Attendee List:</t>
  </si>
  <si>
    <t>This column is needed for SumIf function</t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</si>
  <si>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Attending Bottom Line Conference (CEU Funded portion - NOT employer funded portion)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</si>
  <si>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Industry &amp; Worker Department, IT, CEU/WES, CEU/Prevention - NOT employer funded</t>
    </r>
  </si>
  <si>
    <r>
      <rPr>
        <b/>
        <sz val="11"/>
        <color theme="1"/>
        <rFont val="Calibri"/>
        <family val="2"/>
        <scheme val="minor"/>
      </rPr>
      <t>Includes:</t>
    </r>
    <r>
      <rPr>
        <sz val="11"/>
        <color theme="1"/>
        <rFont val="Calibri"/>
        <family val="2"/>
        <scheme val="minor"/>
      </rPr>
      <t xml:space="preserve"> Work for CEU internal committees - with the exception of Shop Steward Chairperson, NOT work specific to Executive Member role</t>
    </r>
  </si>
  <si>
    <t>Purpose of UUP (Event, Meeting, etc.…)</t>
  </si>
  <si>
    <r>
      <t xml:space="preserve">Typically, CEU/WCB joint committee work should be UCP - NOT UUP. 
</t>
    </r>
    <r>
      <rPr>
        <b/>
        <sz val="11"/>
        <color theme="1"/>
        <rFont val="Calibri"/>
        <family val="2"/>
        <scheme val="minor"/>
      </rPr>
      <t xml:space="preserve">UUP Joint Committee Work Includes: </t>
    </r>
    <r>
      <rPr>
        <sz val="11"/>
        <color theme="1"/>
        <rFont val="Calibri"/>
        <family val="2"/>
        <scheme val="minor"/>
      </rPr>
      <t>Non UCP time for CEU Prep-work for Joint Committee approved by Committee Chair, and CEU funded conference related to that CEU/WCB Committee.</t>
    </r>
  </si>
  <si>
    <t>TOTAL</t>
  </si>
  <si>
    <t>Other-CEU Internal</t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</si>
  <si>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Both Steward </t>
    </r>
    <r>
      <rPr>
        <b/>
        <sz val="8"/>
        <color theme="1"/>
        <rFont val="Calibri"/>
        <family val="2"/>
        <scheme val="minor"/>
      </rPr>
      <t>and</t>
    </r>
    <r>
      <rPr>
        <sz val="8"/>
        <color theme="1"/>
        <rFont val="Calibri"/>
        <family val="2"/>
        <scheme val="minor"/>
      </rPr>
      <t xml:space="preserve"> Executive Elections.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</si>
  <si>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Steward/Executive attendance at Steward Conferences/Workshops/Regional Meetings and  Shop Steward Chair work (e.g. Preparing for Steward Conferences; Shop Steward Chairperson attending support and/or mentoring meetings with Stewards) -  NOT Steward Chairperson attendance/prep for Executive events/meetings)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</si>
  <si>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Executive Training/Orientation meetings; Regular Exec meetings; Report preparation for Executive meetings; and Secretarial work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</si>
  <si>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Mental Health First Aid training funded by CEU.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</si>
  <si>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Day of Mourning; Camp Jubilee; and time preparing solidarity events (e.g. CEU Anniversary)</t>
    </r>
  </si>
  <si>
    <r>
      <rPr>
        <b/>
        <sz val="8"/>
        <color theme="1"/>
        <rFont val="Calibri"/>
        <family val="2"/>
        <scheme val="minor"/>
      </rPr>
      <t>Includes:</t>
    </r>
    <r>
      <rPr>
        <sz val="8"/>
        <color theme="1"/>
        <rFont val="Calibri"/>
        <family val="2"/>
        <scheme val="minor"/>
      </rPr>
      <t xml:space="preserve"> Travel time to Steward Conference, to Executive meetings, and planning events. This Typically happens when travel occurs the day before or after the event.</t>
    </r>
  </si>
  <si>
    <t xml:space="preserve">TOTAL Hrs  </t>
  </si>
  <si>
    <t>Art. 13 Union  Observer &gt; $10,000</t>
  </si>
  <si>
    <t>Pension  Work</t>
  </si>
  <si>
    <t>Date of UUP
(YYYY-MM-DD)</t>
  </si>
  <si>
    <t>Your Name
(First Last)</t>
  </si>
  <si>
    <t>Signature:</t>
  </si>
  <si>
    <t>Signature (CEU President or Treasurer):</t>
  </si>
  <si>
    <t>SUBMISSION  SHEET</t>
  </si>
  <si>
    <t>Submitted By:</t>
  </si>
  <si>
    <t>Reviewed By:</t>
  </si>
  <si>
    <t>Entered into Accounting Sheet:</t>
  </si>
  <si>
    <t>President:</t>
  </si>
  <si>
    <t>Treasurer:</t>
  </si>
  <si>
    <t>Bookkeeper:</t>
  </si>
  <si>
    <t>Yes ___/No ___</t>
  </si>
  <si>
    <t>Event 
('See Purpose of UUP' on 'Explanation Sheet')</t>
  </si>
  <si>
    <t>Grouping 
(This section Auto-filled by Excel)</t>
  </si>
  <si>
    <t xml:space="preserve"> Additional Comments/Clarification
(See Far left column on 'Explanation Sheet' 
or put Travel from/to)</t>
  </si>
  <si>
    <t>&lt;- Grouping</t>
  </si>
  <si>
    <t>Printed Name:</t>
  </si>
  <si>
    <t>Date Submitted (YYYY-MM-DD)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</si>
  <si>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page provides the list below of Purposes/Events for which UUP is incurred. With additional break-down on the far left</t>
    </r>
  </si>
  <si>
    <t>Date Authorized (YYYY-MM-DD)</t>
  </si>
  <si>
    <t>Executive Travel CEU Area Office</t>
  </si>
  <si>
    <t>Member Engagement Conference</t>
  </si>
  <si>
    <t>Communications and Engagement</t>
  </si>
  <si>
    <t>Constitutional Review Committee</t>
  </si>
  <si>
    <t>Solidarity Committee</t>
  </si>
  <si>
    <t>CEU Women &amp; Gender Rights Committee</t>
  </si>
  <si>
    <r>
      <rPr>
        <b/>
        <sz val="8"/>
        <color theme="1"/>
        <rFont val="Calibri"/>
        <family val="2"/>
        <scheme val="minor"/>
      </rPr>
      <t>Most Steward work is be UEP</t>
    </r>
    <r>
      <rPr>
        <sz val="8"/>
        <color theme="1"/>
        <rFont val="Calibri"/>
        <family val="2"/>
        <scheme val="minor"/>
      </rPr>
      <t xml:space="preserve"> – like supporting members when they are meeting with management and P&amp;C; handling grievances; or investigating urgent complaints. Individual members do not have the right to simply take time off their desk and meet with Stewards on a grievance issues. This should be done at breaks or after work (or Flexing for B Type). 
The employer has argued they will not pay for 2 Union reps at a grievance. In the rare scenario where a Business Rep wants a second Steward present that could be UUP.</t>
    </r>
  </si>
  <si>
    <t>Investment Committee</t>
  </si>
  <si>
    <t>Secretary Duties - General</t>
  </si>
  <si>
    <r>
      <t xml:space="preserve">EXPLANATION SHEET                                                                                                             </t>
    </r>
    <r>
      <rPr>
        <b/>
        <sz val="8"/>
        <color rgb="FFFF0000"/>
        <rFont val="Calibri"/>
        <family val="2"/>
        <scheme val="minor"/>
      </rPr>
      <t>(2024-09-12 Update)</t>
    </r>
  </si>
  <si>
    <t xml:space="preserve"> </t>
  </si>
  <si>
    <t>BCFed - Sub Committees</t>
  </si>
  <si>
    <r>
      <rPr>
        <b/>
        <sz val="8"/>
        <color theme="1"/>
        <rFont val="Calibri"/>
        <family val="2"/>
        <scheme val="minor"/>
      </rPr>
      <t xml:space="preserve">Includes: </t>
    </r>
    <r>
      <rPr>
        <sz val="8"/>
        <color theme="1"/>
        <rFont val="Calibri"/>
        <family val="2"/>
        <scheme val="minor"/>
      </rPr>
      <t>BCFed OH&amp;S, BCFed WGRC, BCFed Human Rights, etc…</t>
    </r>
  </si>
  <si>
    <r>
      <rPr>
        <b/>
        <sz val="8"/>
        <color theme="1"/>
        <rFont val="Calibri"/>
        <family val="2"/>
        <scheme val="minor"/>
      </rPr>
      <t xml:space="preserve">Includes: </t>
    </r>
    <r>
      <rPr>
        <sz val="8"/>
        <color theme="1"/>
        <rFont val="Calibri"/>
        <family val="2"/>
        <scheme val="minor"/>
      </rPr>
      <t>BCFed Convention</t>
    </r>
  </si>
  <si>
    <t xml:space="preserve">    </t>
  </si>
  <si>
    <t xml:space="preserve"> 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</si>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</sst>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b/>
      <sz val="11"/>
      <color rgb="FFFFCCFF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1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2" fontId="0" fillId="0" borderId="0" xfId="1" applyNumberFormat="1" applyFont="1" applyAlignment="1">
      <alignment horizontal="left" indent="1"/>
    </xf>
    <xf numFmtId="2" fontId="2" fillId="0" borderId="0" xfId="1" applyNumberFormat="1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2" fontId="0" fillId="0" borderId="0" xfId="1" applyNumberFormat="1" applyFont="1" applyAlignment="1">
      <alignment horizontal="center"/>
    </xf>
    <xf numFmtId="0" fontId="2" fillId="0" borderId="9" xfId="0" applyFont="1" applyBorder="1" applyAlignment="1">
      <alignment horizontal="left"/>
    </xf>
    <xf numFmtId="0" fontId="2" fillId="4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left" indent="1"/>
    </xf>
    <xf numFmtId="2" fontId="2" fillId="0" borderId="0" xfId="1" applyNumberFormat="1" applyFont="1" applyAlignment="1" applyProtection="1">
      <alignment horizontal="center"/>
    </xf>
    <xf numFmtId="2" fontId="0" fillId="0" borderId="0" xfId="1" applyNumberFormat="1" applyFont="1" applyAlignment="1" applyProtection="1">
      <alignment horizontal="left" indent="1"/>
    </xf>
    <xf numFmtId="2" fontId="0" fillId="0" borderId="0" xfId="1" applyNumberFormat="1" applyFont="1" applyAlignment="1" applyProtection="1">
      <alignment horizontal="center"/>
    </xf>
    <xf numFmtId="0" fontId="0" fillId="0" borderId="4" xfId="0" applyBorder="1"/>
    <xf numFmtId="0" fontId="2" fillId="9" borderId="5" xfId="0" applyFont="1" applyFill="1" applyBorder="1" applyAlignment="1">
      <alignment horizontal="right"/>
    </xf>
    <xf numFmtId="2" fontId="2" fillId="0" borderId="0" xfId="1" applyNumberFormat="1" applyFont="1" applyAlignment="1" applyProtection="1">
      <alignment horizontal="center" wrapText="1"/>
    </xf>
    <xf numFmtId="0" fontId="6" fillId="0" borderId="0" xfId="0" applyFont="1" applyAlignment="1">
      <alignment horizontal="center"/>
    </xf>
    <xf numFmtId="14" fontId="5" fillId="8" borderId="13" xfId="0" applyNumberFormat="1" applyFont="1" applyFill="1" applyBorder="1" applyAlignment="1">
      <alignment horizontal="right" wrapText="1" indent="1"/>
    </xf>
    <xf numFmtId="14" fontId="2" fillId="0" borderId="0" xfId="0" applyNumberFormat="1" applyFont="1" applyAlignment="1">
      <alignment wrapText="1"/>
    </xf>
    <xf numFmtId="164" fontId="2" fillId="0" borderId="0" xfId="1" applyFont="1" applyProtection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2" fontId="7" fillId="3" borderId="4" xfId="0" applyNumberFormat="1" applyFont="1" applyFill="1" applyBorder="1" applyAlignment="1">
      <alignment horizontal="left" indent="1"/>
    </xf>
    <xf numFmtId="2" fontId="7" fillId="3" borderId="6" xfId="0" applyNumberFormat="1" applyFont="1" applyFill="1" applyBorder="1" applyAlignment="1">
      <alignment horizontal="left" indent="1"/>
    </xf>
    <xf numFmtId="2" fontId="7" fillId="3" borderId="8" xfId="0" applyNumberFormat="1" applyFont="1" applyFill="1" applyBorder="1" applyAlignment="1">
      <alignment horizontal="left" indent="1"/>
    </xf>
    <xf numFmtId="2" fontId="8" fillId="5" borderId="6" xfId="1" applyNumberFormat="1" applyFont="1" applyFill="1" applyBorder="1" applyAlignment="1">
      <alignment horizontal="left" indent="1"/>
    </xf>
    <xf numFmtId="164" fontId="0" fillId="0" borderId="0" xfId="1" applyFont="1" applyBorder="1"/>
    <xf numFmtId="2" fontId="9" fillId="6" borderId="6" xfId="1" applyNumberFormat="1" applyFont="1" applyFill="1" applyBorder="1" applyAlignment="1">
      <alignment horizontal="left" indent="1"/>
    </xf>
    <xf numFmtId="2" fontId="10" fillId="7" borderId="6" xfId="1" applyNumberFormat="1" applyFont="1" applyFill="1" applyBorder="1" applyAlignment="1">
      <alignment horizontal="left" indent="1"/>
    </xf>
    <xf numFmtId="2" fontId="11" fillId="9" borderId="6" xfId="1" applyNumberFormat="1" applyFont="1" applyFill="1" applyBorder="1" applyAlignment="1">
      <alignment horizontal="left" indent="1"/>
    </xf>
    <xf numFmtId="2" fontId="12" fillId="4" borderId="6" xfId="1" applyNumberFormat="1" applyFont="1" applyFill="1" applyBorder="1" applyAlignment="1">
      <alignment horizontal="left" indent="1"/>
    </xf>
    <xf numFmtId="2" fontId="12" fillId="4" borderId="8" xfId="1" applyNumberFormat="1" applyFont="1" applyFill="1" applyBorder="1" applyAlignment="1">
      <alignment horizontal="left" indent="1"/>
    </xf>
    <xf numFmtId="14" fontId="3" fillId="5" borderId="0" xfId="0" applyNumberFormat="1" applyFont="1" applyFill="1" applyAlignment="1">
      <alignment wrapText="1"/>
    </xf>
    <xf numFmtId="14" fontId="3" fillId="9" borderId="0" xfId="0" applyNumberFormat="1" applyFont="1" applyFill="1"/>
    <xf numFmtId="14" fontId="3" fillId="5" borderId="0" xfId="0" applyNumberFormat="1" applyFont="1" applyFill="1" applyAlignment="1">
      <alignment horizontal="left" wrapText="1"/>
    </xf>
    <xf numFmtId="14" fontId="3" fillId="9" borderId="0" xfId="0" applyNumberFormat="1" applyFont="1" applyFill="1" applyAlignment="1">
      <alignment horizontal="left" wrapText="1"/>
    </xf>
    <xf numFmtId="14" fontId="3" fillId="4" borderId="0" xfId="0" applyNumberFormat="1" applyFont="1" applyFill="1" applyAlignment="1">
      <alignment horizontal="left" wrapText="1"/>
    </xf>
    <xf numFmtId="2" fontId="0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64" fontId="0" fillId="0" borderId="0" xfId="1" applyFont="1" applyAlignment="1" applyProtection="1">
      <alignment horizontal="center" vertical="center"/>
      <protection locked="0"/>
    </xf>
    <xf numFmtId="2" fontId="0" fillId="0" borderId="0" xfId="1" applyNumberFormat="1" applyFont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>
      <alignment horizontal="right" vertical="center"/>
    </xf>
    <xf numFmtId="0" fontId="0" fillId="9" borderId="6" xfId="0" applyFill="1" applyBorder="1"/>
    <xf numFmtId="0" fontId="0" fillId="9" borderId="0" xfId="0" quotePrefix="1" applyFill="1" applyAlignment="1">
      <alignment wrapText="1"/>
    </xf>
    <xf numFmtId="0" fontId="2" fillId="4" borderId="6" xfId="0" applyFont="1" applyFill="1" applyBorder="1"/>
    <xf numFmtId="0" fontId="2" fillId="4" borderId="0" xfId="0" quotePrefix="1" applyFont="1" applyFill="1"/>
    <xf numFmtId="0" fontId="6" fillId="0" borderId="0" xfId="0" applyFont="1" applyAlignment="1">
      <alignment horizontal="center"/>
    </xf>
    <xf numFmtId="0" fontId="0" fillId="0" borderId="0" xfId="0"/>
    <xf numFmtId="14" fontId="5" fillId="8" borderId="3" xfId="0" applyNumberFormat="1" applyFont="1" applyFill="1" applyBorder="1" applyAlignment="1">
      <alignment wrapText="1"/>
    </xf>
    <xf numFmtId="0" fontId="0" fillId="0" borderId="4" xfId="0" applyBorder="1"/>
    <xf numFmtId="14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0" fillId="5" borderId="5" xfId="0" applyFill="1" applyBorder="1" applyAlignment="1">
      <alignment wrapText="1"/>
    </xf>
    <xf numFmtId="0" fontId="0" fillId="0" borderId="6" xfId="0" applyBorder="1"/>
    <xf numFmtId="0" fontId="2" fillId="4" borderId="3" xfId="0" applyFont="1" applyFill="1" applyBorder="1"/>
    <xf numFmtId="0" fontId="2" fillId="4" borderId="12" xfId="0" applyFont="1" applyFill="1" applyBorder="1"/>
    <xf numFmtId="0" fontId="2" fillId="4" borderId="4" xfId="0" applyFont="1" applyFill="1" applyBorder="1"/>
    <xf numFmtId="0" fontId="2" fillId="6" borderId="3" xfId="0" applyFont="1" applyFill="1" applyBorder="1"/>
    <xf numFmtId="0" fontId="0" fillId="0" borderId="12" xfId="0" applyBorder="1"/>
    <xf numFmtId="0" fontId="2" fillId="7" borderId="3" xfId="0" applyFont="1" applyFill="1" applyBorder="1"/>
    <xf numFmtId="0" fontId="2" fillId="3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5" xfId="0" applyBorder="1"/>
    <xf numFmtId="14" fontId="3" fillId="7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wrapText="1"/>
    </xf>
    <xf numFmtId="0" fontId="2" fillId="3" borderId="3" xfId="0" applyFont="1" applyFill="1" applyBorder="1"/>
    <xf numFmtId="0" fontId="2" fillId="3" borderId="4" xfId="0" applyFont="1" applyFill="1" applyBorder="1"/>
    <xf numFmtId="0" fontId="2" fillId="9" borderId="3" xfId="0" applyFont="1" applyFill="1" applyBorder="1"/>
    <xf numFmtId="0" fontId="0" fillId="9" borderId="12" xfId="0" applyFill="1" applyBorder="1"/>
    <xf numFmtId="0" fontId="0" fillId="9" borderId="4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9" borderId="5" xfId="0" applyFill="1" applyBorder="1" applyAlignment="1">
      <alignment wrapText="1"/>
    </xf>
    <xf numFmtId="0" fontId="0" fillId="9" borderId="0" xfId="0" applyFill="1" applyAlignment="1">
      <alignment wrapText="1"/>
    </xf>
    <xf numFmtId="0" fontId="0" fillId="9" borderId="6" xfId="0" applyFill="1" applyBorder="1"/>
    <xf numFmtId="0" fontId="0" fillId="10" borderId="0" xfId="0" applyFill="1" applyAlignment="1">
      <alignment wrapText="1"/>
    </xf>
    <xf numFmtId="0" fontId="2" fillId="5" borderId="3" xfId="0" applyFont="1" applyFill="1" applyBorder="1"/>
    <xf numFmtId="14" fontId="3" fillId="5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3" fillId="6" borderId="5" xfId="0" applyNumberFormat="1" applyFont="1" applyFill="1" applyBorder="1" applyAlignment="1">
      <alignment wrapText="1"/>
    </xf>
    <xf numFmtId="14" fontId="3" fillId="7" borderId="5" xfId="0" applyNumberFormat="1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5" borderId="5" xfId="0" quotePrefix="1" applyFont="1" applyFill="1" applyBorder="1" applyAlignment="1">
      <alignment horizontal="right"/>
    </xf>
    <xf numFmtId="0" fontId="0" fillId="7" borderId="6" xfId="0" applyFill="1" applyBorder="1"/>
    <xf numFmtId="0" fontId="0" fillId="7" borderId="0" xfId="0" quotePrefix="1" applyFill="1" applyBorder="1"/>
  </cellXfs>
  <cellStyles count="2">
    <cellStyle name="Comma" xfId="1" builtinId="3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yyyy/mm/dd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</xdr:colOff>
      <xdr:row>13</xdr:row>
      <xdr:rowOff>88900</xdr:rowOff>
    </xdr:from>
    <xdr:to>
      <xdr:col>6</xdr:col>
      <xdr:colOff>0</xdr:colOff>
      <xdr:row>13</xdr:row>
      <xdr:rowOff>88900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A878D28D-8509-4FBD-BE86-A31630A24D11}"/>
            </a:ext>
          </a:extLst>
        </xdr:cNvPr>
        <xdr:cNvCxnSpPr/>
      </xdr:nvCxnSpPr>
      <xdr:spPr>
        <a:xfrm flipH="1">
          <a:off x="7699375" y="2844800"/>
          <a:ext cx="18065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1076</xdr:colOff>
      <xdr:row>16</xdr:row>
      <xdr:rowOff>108073</xdr:rowOff>
    </xdr:from>
    <xdr:to>
      <xdr:col>5</xdr:col>
      <xdr:colOff>1826902</xdr:colOff>
      <xdr:row>16</xdr:row>
      <xdr:rowOff>108073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82DC90-D041-4E20-819F-B6B7671A52D7}"/>
            </a:ext>
          </a:extLst>
        </xdr:cNvPr>
        <xdr:cNvCxnSpPr/>
      </xdr:nvCxnSpPr>
      <xdr:spPr>
        <a:xfrm flipH="1">
          <a:off x="7663409" y="3431240"/>
          <a:ext cx="18258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3854</xdr:colOff>
      <xdr:row>19</xdr:row>
      <xdr:rowOff>141278</xdr:rowOff>
    </xdr:from>
    <xdr:to>
      <xdr:col>5</xdr:col>
      <xdr:colOff>1838015</xdr:colOff>
      <xdr:row>19</xdr:row>
      <xdr:rowOff>141278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41D5F295-285A-4051-BC7F-90E5687E6060}"/>
            </a:ext>
          </a:extLst>
        </xdr:cNvPr>
        <xdr:cNvCxnSpPr/>
      </xdr:nvCxnSpPr>
      <xdr:spPr>
        <a:xfrm flipH="1">
          <a:off x="7423829" y="4494203"/>
          <a:ext cx="183416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33</xdr:row>
      <xdr:rowOff>219075</xdr:rowOff>
    </xdr:from>
    <xdr:to>
      <xdr:col>6</xdr:col>
      <xdr:colOff>0</xdr:colOff>
      <xdr:row>34</xdr:row>
      <xdr:rowOff>95250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966261D-C827-4739-88BA-B53F562E6BD6}"/>
            </a:ext>
          </a:extLst>
        </xdr:cNvPr>
        <xdr:cNvCxnSpPr/>
      </xdr:nvCxnSpPr>
      <xdr:spPr>
        <a:xfrm flipH="1" flipV="1">
          <a:off x="7758113" y="6803231"/>
          <a:ext cx="1814512" cy="13811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3307158</xdr:colOff>
      <xdr:row>44</xdr:row>
      <xdr:rowOff>92075</xdr:rowOff>
    </xdr:from>
    <xdr:to>
      <xdr:col>5</xdr:col>
      <xdr:colOff>1867894</xdr:colOff>
      <xdr:row>44</xdr:row>
      <xdr:rowOff>92075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993927E-0BF6-42E1-A19A-47D60DBE7AEF}"/>
            </a:ext>
          </a:extLst>
        </xdr:cNvPr>
        <xdr:cNvCxnSpPr/>
      </xdr:nvCxnSpPr>
      <xdr:spPr>
        <a:xfrm flipH="1">
          <a:off x="7766049" y="8152606"/>
          <a:ext cx="18766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11905</xdr:colOff>
      <xdr:row>47</xdr:row>
      <xdr:rowOff>74215</xdr:rowOff>
    </xdr:from>
    <xdr:to>
      <xdr:col>5</xdr:col>
      <xdr:colOff>1898056</xdr:colOff>
      <xdr:row>47</xdr:row>
      <xdr:rowOff>74215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CF641EAA-8CF4-4BA4-A162-8CB273F89C22}"/>
            </a:ext>
          </a:extLst>
        </xdr:cNvPr>
        <xdr:cNvCxnSpPr/>
      </xdr:nvCxnSpPr>
      <xdr:spPr>
        <a:xfrm flipH="1">
          <a:off x="7786686" y="8670528"/>
          <a:ext cx="18861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3312714</xdr:colOff>
      <xdr:row>48</xdr:row>
      <xdr:rowOff>92075</xdr:rowOff>
    </xdr:from>
    <xdr:to>
      <xdr:col>5</xdr:col>
      <xdr:colOff>1882975</xdr:colOff>
      <xdr:row>48</xdr:row>
      <xdr:rowOff>92075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494B5E1C-A9CC-4C4F-A347-6266ACDD6BB2}"/>
            </a:ext>
          </a:extLst>
        </xdr:cNvPr>
        <xdr:cNvCxnSpPr/>
      </xdr:nvCxnSpPr>
      <xdr:spPr>
        <a:xfrm flipH="1">
          <a:off x="7771605" y="8866981"/>
          <a:ext cx="18861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92075</xdr:colOff>
      <xdr:row>51</xdr:row>
      <xdr:rowOff>65484</xdr:rowOff>
    </xdr:from>
    <xdr:to>
      <xdr:col>6</xdr:col>
      <xdr:colOff>65289</xdr:colOff>
      <xdr:row>51</xdr:row>
      <xdr:rowOff>65484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C6F1910A-B775-4C68-AD5D-785ACA1FF838}"/>
            </a:ext>
          </a:extLst>
        </xdr:cNvPr>
        <xdr:cNvCxnSpPr/>
      </xdr:nvCxnSpPr>
      <xdr:spPr>
        <a:xfrm flipH="1">
          <a:off x="7831138" y="10150078"/>
          <a:ext cx="18067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3394074</xdr:colOff>
      <xdr:row>30</xdr:row>
      <xdr:rowOff>254000</xdr:rowOff>
    </xdr:from>
    <xdr:to>
      <xdr:col>6</xdr:col>
      <xdr:colOff>19050</xdr:colOff>
      <xdr:row>32</xdr:row>
      <xdr:rowOff>174625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910CE3E-5B75-4437-89E3-E9DE249CD1A7}"/>
            </a:ext>
          </a:extLst>
        </xdr:cNvPr>
        <xdr:cNvCxnSpPr/>
      </xdr:nvCxnSpPr>
      <xdr:spPr>
        <a:xfrm flipH="1">
          <a:off x="7654924" y="6057900"/>
          <a:ext cx="1870076" cy="454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92075</xdr:colOff>
      <xdr:row>52</xdr:row>
      <xdr:rowOff>65484</xdr:rowOff>
    </xdr:from>
    <xdr:to>
      <xdr:col>6</xdr:col>
      <xdr:colOff>65289</xdr:colOff>
      <xdr:row>52</xdr:row>
      <xdr:rowOff>65484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E22DFFD-5F97-4315-B9C2-2EEBA8FC01A1}"/>
            </a:ext>
          </a:extLst>
        </xdr:cNvPr>
        <xdr:cNvCxnSpPr/>
      </xdr:nvCxnSpPr>
      <xdr:spPr>
        <a:xfrm flipH="1">
          <a:off x="7831138" y="10150078"/>
          <a:ext cx="18067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20785</xdr:colOff>
      <xdr:row>9</xdr:row>
      <xdr:rowOff>84099</xdr:rowOff>
    </xdr:from>
    <xdr:to>
      <xdr:col>5</xdr:col>
      <xdr:colOff>1833911</xdr:colOff>
      <xdr:row>9</xdr:row>
      <xdr:rowOff>88842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493DB0F-D18B-43F2-9423-74D6AB68E845}"/>
            </a:ext>
          </a:extLst>
        </xdr:cNvPr>
        <xdr:cNvCxnSpPr/>
      </xdr:nvCxnSpPr>
      <xdr:spPr>
        <a:xfrm flipH="1">
          <a:off x="7755085" y="2074824"/>
          <a:ext cx="1813126" cy="47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CF1D1A-C0A7-4B0E-B102-AA6C1F3B6AFD}" name="Table137" displayName="Table137" ref="A63:G80" totalsRowCount="1" headerRowDxfId="8" dataDxfId="7">
  <autoFilter ref="A63:G79" xr:uid="{6168CF2C-1062-4DF0-B258-1C50325C7847}"/>
  <sortState xmlns:xlrd2="http://schemas.microsoft.com/office/spreadsheetml/2017/richdata2" ref="A64:F79">
    <sortCondition ref="A63:A79"/>
  </sortState>
  <tableColumns count="7">
    <tableColumn id="1" xr3:uid="{549AC456-5426-4173-9249-AFD61B80BB83}" name="Date of UUP_x000a_(YYYY-MM-DD)" dataDxfId="6"/>
    <tableColumn id="2" xr3:uid="{50A5934E-5529-4A2F-B5B8-A4E8C3EA6979}" name="#Hrs" dataDxfId="5" dataCellStyle="Comma">
      <calculatedColumnFormula>4024.01/32.35</calculatedColumnFormula>
    </tableColumn>
    <tableColumn id="3" xr3:uid="{C911836F-10D5-42A6-BDC1-F73F35AC4336}" name="Your Name_x000a_(First Last)" dataDxfId="4"/>
    <tableColumn id="4" xr3:uid="{652F8FFB-CB95-4396-99E7-551389E5EAA3}" name="Role" dataDxfId="3"/>
    <tableColumn id="5" xr3:uid="{03F3B9FF-87B2-4107-B6A0-A4C597220028}" name="Event _x000a_('See Purpose of UUP' on 'Explanation Sheet')" dataDxfId="2"/>
    <tableColumn id="6" xr3:uid="{E39A58AD-0F5A-457E-B0B2-69F47CD14598}" name="Grouping _x000a_(This section Auto-filled by Excel)" dataDxfId="1" dataCellStyle="Comma">
      <calculatedColumnFormula>_xlfn.IFNA(VLOOKUP($E64,$E$6:$H$59,4,FALSE),"")</calculatedColumnFormula>
    </tableColumn>
    <tableColumn id="7" xr3:uid="{1E1B16ED-9ACA-4C11-B55F-B48F158E0CCC}" name=" Additional Comments/Clarification_x000a_(See Far left column on 'Explanation Sheet' _x000a_or put Travel from/to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4DA0-5B26-4967-9953-67C318B37155}">
  <dimension ref="A1:H198"/>
  <sheetViews>
    <sheetView tabSelected="1" showWhiteSpace="0" topLeftCell="A42" zoomScaleNormal="100" zoomScaleSheetLayoutView="80" zoomScalePageLayoutView="85" workbookViewId="0">
      <selection activeCell="A64" sqref="A64"/>
    </sheetView>
  </sheetViews>
  <sheetFormatPr defaultColWidth="0" defaultRowHeight="15" zeroHeight="1" x14ac:dyDescent="0.25"/>
  <cols>
    <col min="1" max="1" width="15.7109375" bestFit="1" customWidth="1"/>
    <col min="2" max="2" width="11.5703125" bestFit="1" customWidth="1"/>
    <col min="3" max="3" width="29.140625" bestFit="1" customWidth="1"/>
    <col min="4" max="4" width="8.5703125" bestFit="1" customWidth="1"/>
    <col min="5" max="5" width="51" bestFit="1" customWidth="1"/>
    <col min="6" max="6" width="27.5703125" style="8" bestFit="1" customWidth="1"/>
    <col min="7" max="7" width="74.85546875" style="14" customWidth="1"/>
    <col min="8" max="8" width="26.140625" hidden="1" customWidth="1"/>
    <col min="9" max="16384" width="7.42578125" hidden="1"/>
  </cols>
  <sheetData>
    <row r="1" spans="1:8" ht="21" x14ac:dyDescent="0.35">
      <c r="A1" s="72" t="s">
        <v>88</v>
      </c>
      <c r="B1" s="73"/>
      <c r="C1" s="73"/>
      <c r="D1" s="73"/>
      <c r="E1" s="73"/>
      <c r="F1" s="73"/>
      <c r="G1" s="73"/>
    </row>
    <row r="2" spans="1:8" x14ac:dyDescent="0.25">
      <c r="B2" s="88" t="s">
        <v>41</v>
      </c>
      <c r="C2" s="89"/>
    </row>
    <row r="3" spans="1:8" ht="27.6" customHeight="1" x14ac:dyDescent="0.25">
      <c r="B3" s="93" t="s">
        <v>40</v>
      </c>
      <c r="C3" s="94"/>
      <c r="E3" s="98" t="s">
        <v>77</v>
      </c>
      <c r="F3" s="98"/>
    </row>
    <row r="4" spans="1:8" x14ac:dyDescent="0.25">
      <c r="B4" s="20" t="s">
        <v>1</v>
      </c>
      <c r="C4" s="37">
        <f>SUMIF(Table137[Role],B4,Table137['#Hrs])</f>
        <v>0</v>
      </c>
      <c r="E4" s="98"/>
      <c r="F4" s="98"/>
    </row>
    <row r="5" spans="1:8" x14ac:dyDescent="0.25">
      <c r="B5" s="18" t="s">
        <v>2</v>
      </c>
      <c r="C5" s="38">
        <f>SUMIF(Table137[Role],B5,Table137['#Hrs])</f>
        <v>0</v>
      </c>
    </row>
    <row r="6" spans="1:8" x14ac:dyDescent="0.25">
      <c r="B6" s="19" t="s">
        <v>8</v>
      </c>
      <c r="C6" s="39">
        <f>SUMIF(Table137[Role],B6,Table137['#Hrs])</f>
        <v>0</v>
      </c>
      <c r="E6" s="82" t="s">
        <v>46</v>
      </c>
      <c r="F6" s="83"/>
      <c r="H6" s="87" t="s">
        <v>42</v>
      </c>
    </row>
    <row r="7" spans="1:8" x14ac:dyDescent="0.25">
      <c r="B7" s="19" t="s">
        <v>56</v>
      </c>
      <c r="C7" s="24">
        <f>SUM(C4:C6)</f>
        <v>0</v>
      </c>
      <c r="D7" s="99" t="s">
        <v>5</v>
      </c>
      <c r="E7" s="80"/>
      <c r="F7" s="65"/>
      <c r="G7" s="10" t="s">
        <v>74</v>
      </c>
      <c r="H7" s="87"/>
    </row>
    <row r="8" spans="1:8" ht="33.950000000000003" customHeight="1" x14ac:dyDescent="0.25">
      <c r="D8" s="74" t="s">
        <v>45</v>
      </c>
      <c r="E8" s="63"/>
      <c r="F8" s="75"/>
      <c r="G8" s="11"/>
      <c r="H8" s="5"/>
    </row>
    <row r="9" spans="1:8" hidden="1" x14ac:dyDescent="0.25">
      <c r="D9" s="28"/>
      <c r="E9" s="105" t="s">
        <v>89</v>
      </c>
      <c r="F9" s="40"/>
      <c r="G9" s="12"/>
      <c r="H9" s="5" t="str">
        <f t="shared" ref="H9:H14" si="0">+$D$7</f>
        <v>CEU Internal Committee Work</v>
      </c>
    </row>
    <row r="10" spans="1:8" x14ac:dyDescent="0.25">
      <c r="D10" s="28"/>
      <c r="E10" s="17" t="s">
        <v>33</v>
      </c>
      <c r="F10" s="40">
        <f>SUMIF(Table137[Event 
(''See Purpose of UUP'' on ''Explanation Sheet'')],E10,Table137['#Hrs])</f>
        <v>0</v>
      </c>
      <c r="G10" s="49" t="s">
        <v>50</v>
      </c>
      <c r="H10" s="5"/>
    </row>
    <row r="11" spans="1:8" x14ac:dyDescent="0.25">
      <c r="A11" s="1"/>
      <c r="E11" s="17" t="s">
        <v>32</v>
      </c>
      <c r="F11" s="40">
        <f>SUMIF(Table137[Event 
(''See Purpose of UUP'' on ''Explanation Sheet'')],E11,Table137['#Hrs])</f>
        <v>0</v>
      </c>
      <c r="G11" s="12"/>
      <c r="H11" s="5" t="str">
        <f t="shared" si="0"/>
        <v>CEU Internal Committee Work</v>
      </c>
    </row>
    <row r="12" spans="1:8" x14ac:dyDescent="0.25">
      <c r="A12" s="1"/>
      <c r="E12" s="17" t="s">
        <v>17</v>
      </c>
      <c r="F12" s="40">
        <f>SUMIF(Table137[Event 
(''See Purpose of UUP'' on ''Explanation Sheet'')],E12,Table137['#Hrs])</f>
        <v>0</v>
      </c>
      <c r="G12" s="12"/>
      <c r="H12" s="5" t="str">
        <f t="shared" si="0"/>
        <v>CEU Internal Committee Work</v>
      </c>
    </row>
    <row r="13" spans="1:8" x14ac:dyDescent="0.25">
      <c r="E13" s="17" t="s">
        <v>6</v>
      </c>
      <c r="F13" s="40">
        <f>SUMIF(Table137[Event 
(''See Purpose of UUP'' on ''Explanation Sheet'')],E13,Table137['#Hrs])</f>
        <v>0</v>
      </c>
      <c r="G13"/>
      <c r="H13" s="5" t="str">
        <f t="shared" si="0"/>
        <v>CEU Internal Committee Work</v>
      </c>
    </row>
    <row r="14" spans="1:8" x14ac:dyDescent="0.25">
      <c r="E14" s="57" t="s">
        <v>35</v>
      </c>
      <c r="F14" s="40">
        <f>SUMIF(Table137[Event 
(''See Purpose of UUP'' on ''Explanation Sheet'')],E14,Table137['#Hrs])</f>
        <v>0</v>
      </c>
      <c r="G14" s="100" t="s">
        <v>51</v>
      </c>
      <c r="H14" s="5" t="str">
        <f t="shared" si="0"/>
        <v>CEU Internal Committee Work</v>
      </c>
    </row>
    <row r="15" spans="1:8" x14ac:dyDescent="0.25">
      <c r="E15" s="17" t="s">
        <v>86</v>
      </c>
      <c r="F15" s="40"/>
      <c r="G15" s="101"/>
      <c r="H15" s="5"/>
    </row>
    <row r="16" spans="1:8" x14ac:dyDescent="0.25">
      <c r="E16" s="17" t="s">
        <v>82</v>
      </c>
      <c r="F16" s="40"/>
      <c r="G16" s="101"/>
      <c r="H16" s="5"/>
    </row>
    <row r="17" spans="1:8" x14ac:dyDescent="0.25">
      <c r="E17" s="17" t="s">
        <v>83</v>
      </c>
      <c r="F17" s="40"/>
      <c r="G17" s="47" t="s">
        <v>54</v>
      </c>
      <c r="H17" s="5"/>
    </row>
    <row r="18" spans="1:8" x14ac:dyDescent="0.25">
      <c r="E18" s="17" t="s">
        <v>84</v>
      </c>
      <c r="F18" s="40"/>
      <c r="G18" s="47"/>
      <c r="H18" s="5"/>
    </row>
    <row r="19" spans="1:8" x14ac:dyDescent="0.25">
      <c r="D19" s="79" t="s">
        <v>21</v>
      </c>
      <c r="E19" s="80"/>
      <c r="F19" s="65"/>
      <c r="G19" s="10" t="s">
        <v>74</v>
      </c>
      <c r="H19" s="5"/>
    </row>
    <row r="20" spans="1:8" x14ac:dyDescent="0.25">
      <c r="D20" s="28"/>
      <c r="E20" s="21" t="s">
        <v>18</v>
      </c>
      <c r="F20" s="42">
        <f>SUMIF(Table137[Event 
(''See Purpose of UUP'' on ''Explanation Sheet'')],E20,Table137['#Hrs])</f>
        <v>0</v>
      </c>
      <c r="G20" s="102" t="s">
        <v>52</v>
      </c>
      <c r="H20" s="5" t="str">
        <f>+$D$19</f>
        <v>Executive Committee</v>
      </c>
    </row>
    <row r="21" spans="1:8" x14ac:dyDescent="0.25">
      <c r="A21" s="1"/>
      <c r="B21" s="41"/>
      <c r="E21" s="21" t="s">
        <v>39</v>
      </c>
      <c r="F21" s="42">
        <f>SUMIF(Table137[Event 
(''See Purpose of UUP'' on ''Explanation Sheet'')],E21,Table137['#Hrs])</f>
        <v>0</v>
      </c>
      <c r="G21" s="84"/>
      <c r="H21" s="5" t="str">
        <f>+$D$19</f>
        <v>Executive Committee</v>
      </c>
    </row>
    <row r="22" spans="1:8" x14ac:dyDescent="0.25">
      <c r="A22" s="1"/>
      <c r="B22" s="41"/>
      <c r="E22" s="21" t="s">
        <v>79</v>
      </c>
      <c r="F22" s="42"/>
      <c r="G22" s="12"/>
      <c r="H22" s="5"/>
    </row>
    <row r="23" spans="1:8" x14ac:dyDescent="0.25">
      <c r="A23" s="1"/>
      <c r="B23" s="41"/>
      <c r="E23" s="21" t="s">
        <v>31</v>
      </c>
      <c r="F23" s="42"/>
      <c r="H23" s="5"/>
    </row>
    <row r="24" spans="1:8" x14ac:dyDescent="0.25">
      <c r="A24" s="1"/>
      <c r="B24" s="41"/>
      <c r="E24" s="21" t="s">
        <v>81</v>
      </c>
      <c r="F24" s="42"/>
      <c r="H24" s="5"/>
    </row>
    <row r="25" spans="1:8" x14ac:dyDescent="0.25">
      <c r="A25" s="1"/>
      <c r="B25" s="41"/>
      <c r="E25" s="21" t="s">
        <v>20</v>
      </c>
      <c r="F25" s="42">
        <f>SUMIF(Table137[Event 
(''See Purpose of UUP'' on ''Explanation Sheet'')],E25,Table137['#Hrs])</f>
        <v>0</v>
      </c>
      <c r="H25" s="5" t="str">
        <f>+$D$19</f>
        <v>Executive Committee</v>
      </c>
    </row>
    <row r="26" spans="1:8" x14ac:dyDescent="0.25">
      <c r="A26" s="1"/>
      <c r="B26" s="41"/>
      <c r="E26" s="21" t="s">
        <v>19</v>
      </c>
      <c r="F26" s="42">
        <f>SUMIF(Table137[Event 
(''See Purpose of UUP'' on ''Explanation Sheet'')],E26,Table137['#Hrs])</f>
        <v>0</v>
      </c>
      <c r="G26"/>
      <c r="H26" s="5" t="str">
        <f>+$D$19</f>
        <v>Executive Committee</v>
      </c>
    </row>
    <row r="27" spans="1:8" x14ac:dyDescent="0.25">
      <c r="A27" s="1"/>
      <c r="B27" s="41"/>
      <c r="E27" s="21" t="s">
        <v>87</v>
      </c>
      <c r="F27" s="42"/>
      <c r="G27"/>
      <c r="H27" s="5"/>
    </row>
    <row r="28" spans="1:8" x14ac:dyDescent="0.25">
      <c r="A28" s="1"/>
      <c r="B28" s="41"/>
      <c r="E28" s="21" t="s">
        <v>22</v>
      </c>
      <c r="F28" s="42">
        <f>SUMIF(Table137[Event 
(''See Purpose of UUP'' on ''Explanation Sheet'')],E28,Table137['#Hrs])</f>
        <v>0</v>
      </c>
      <c r="G28"/>
      <c r="H28" s="5" t="str">
        <f>+$D$19</f>
        <v>Executive Committee</v>
      </c>
    </row>
    <row r="29" spans="1:8" x14ac:dyDescent="0.25">
      <c r="D29" s="81" t="s">
        <v>49</v>
      </c>
      <c r="E29" s="80"/>
      <c r="F29" s="65"/>
      <c r="G29" s="10" t="s">
        <v>74</v>
      </c>
      <c r="H29" s="5" t="str">
        <f t="shared" ref="H29:H36" si="1">+$D$29</f>
        <v>Other-CEU Internal</v>
      </c>
    </row>
    <row r="30" spans="1:8" hidden="1" x14ac:dyDescent="0.25">
      <c r="D30" s="28"/>
      <c r="E30" s="107" t="s">
        <v>95</v>
      </c>
      <c r="F30" s="106"/>
      <c r="G30" s="10"/>
      <c r="H30" s="5"/>
    </row>
    <row r="31" spans="1:8" ht="21" customHeight="1" x14ac:dyDescent="0.25">
      <c r="D31" s="28"/>
      <c r="E31" s="22" t="s">
        <v>80</v>
      </c>
      <c r="F31" s="43">
        <f>SUMIF(Table137[Event 
(''See Purpose of UUP'' on ''Explanation Sheet'')],#REF!,Table137['#Hrs])</f>
        <v>0</v>
      </c>
      <c r="G31" s="85" t="s">
        <v>85</v>
      </c>
      <c r="H31" s="5" t="str">
        <f t="shared" si="1"/>
        <v>Other-CEU Internal</v>
      </c>
    </row>
    <row r="32" spans="1:8" ht="21" customHeight="1" x14ac:dyDescent="0.25">
      <c r="A32" s="1"/>
      <c r="E32" s="22" t="s">
        <v>36</v>
      </c>
      <c r="F32" s="43">
        <f>SUMIF(Table137[Event 
(''See Purpose of UUP'' on ''Explanation Sheet'')],E32,Table137['#Hrs])</f>
        <v>0</v>
      </c>
      <c r="G32" s="86"/>
      <c r="H32" s="5" t="str">
        <f t="shared" si="1"/>
        <v>Other-CEU Internal</v>
      </c>
    </row>
    <row r="33" spans="1:8" ht="21" customHeight="1" x14ac:dyDescent="0.25">
      <c r="E33" s="22" t="s">
        <v>30</v>
      </c>
      <c r="F33" s="43">
        <f>SUMIF(Table137[Event 
(''See Purpose of UUP'' on ''Explanation Sheet'')],E33,Table137['#Hrs])</f>
        <v>0</v>
      </c>
      <c r="G33" s="86"/>
      <c r="H33" s="5" t="str">
        <f t="shared" si="1"/>
        <v>Other-CEU Internal</v>
      </c>
    </row>
    <row r="34" spans="1:8" ht="21" customHeight="1" x14ac:dyDescent="0.25">
      <c r="E34" s="22" t="s">
        <v>4</v>
      </c>
      <c r="F34" s="43">
        <f>SUMIF(Table137[Event 
(''See Purpose of UUP'' on ''Explanation Sheet'')],E34,Table137['#Hrs])</f>
        <v>0</v>
      </c>
      <c r="G34" s="86"/>
      <c r="H34" s="5" t="str">
        <f t="shared" si="1"/>
        <v>Other-CEU Internal</v>
      </c>
    </row>
    <row r="35" spans="1:8" x14ac:dyDescent="0.25">
      <c r="E35" s="22" t="s">
        <v>9</v>
      </c>
      <c r="F35" s="43">
        <f>SUMIF(Table137[Event 
(''See Purpose of UUP'' on ''Explanation Sheet'')],E35,Table137['#Hrs])</f>
        <v>0</v>
      </c>
      <c r="G35" s="103" t="s">
        <v>55</v>
      </c>
      <c r="H35" s="5" t="str">
        <f t="shared" si="1"/>
        <v>Other-CEU Internal</v>
      </c>
    </row>
    <row r="36" spans="1:8" x14ac:dyDescent="0.25">
      <c r="A36" s="1"/>
      <c r="B36" s="41"/>
      <c r="E36" s="22" t="s">
        <v>37</v>
      </c>
      <c r="F36" s="43">
        <f>SUMIF(Table137[Event 
(''See Purpose of UUP'' on ''Explanation Sheet'')],E36,Table137['#Hrs])</f>
        <v>0</v>
      </c>
      <c r="G36" s="104"/>
      <c r="H36" s="5" t="str">
        <f t="shared" si="1"/>
        <v>Other-CEU Internal</v>
      </c>
    </row>
    <row r="37" spans="1:8" x14ac:dyDescent="0.25">
      <c r="D37" s="90" t="s">
        <v>16</v>
      </c>
      <c r="E37" s="91"/>
      <c r="F37" s="92"/>
      <c r="G37" s="10" t="s">
        <v>74</v>
      </c>
    </row>
    <row r="38" spans="1:8" x14ac:dyDescent="0.25">
      <c r="D38" s="95" t="s">
        <v>47</v>
      </c>
      <c r="E38" s="96"/>
      <c r="F38" s="97"/>
      <c r="G38"/>
      <c r="H38" s="5"/>
    </row>
    <row r="39" spans="1:8" hidden="1" x14ac:dyDescent="0.25">
      <c r="D39" s="28"/>
      <c r="E39" s="59" t="s">
        <v>93</v>
      </c>
      <c r="F39" s="58"/>
      <c r="G39"/>
      <c r="H39" s="5"/>
    </row>
    <row r="40" spans="1:8" x14ac:dyDescent="0.25">
      <c r="D40" s="28"/>
      <c r="E40" s="29" t="s">
        <v>57</v>
      </c>
      <c r="F40" s="44">
        <f>SUMIF(Table137[Event 
(''See Purpose of UUP'' on ''Explanation Sheet'')],E40,Table137['#Hrs])</f>
        <v>0</v>
      </c>
      <c r="G40"/>
      <c r="H40" s="5" t="str">
        <f t="shared" ref="H40:H49" si="2">+$D$37</f>
        <v>Joint Committee-CEU Work</v>
      </c>
    </row>
    <row r="41" spans="1:8" x14ac:dyDescent="0.25">
      <c r="E41" s="29" t="s">
        <v>27</v>
      </c>
      <c r="F41" s="44">
        <f>SUMIF(Table137[Event 
(''See Purpose of UUP'' on ''Explanation Sheet'')],E41,Table137['#Hrs])</f>
        <v>0</v>
      </c>
      <c r="G41"/>
      <c r="H41" s="5" t="str">
        <f t="shared" si="2"/>
        <v>Joint Committee-CEU Work</v>
      </c>
    </row>
    <row r="42" spans="1:8" x14ac:dyDescent="0.25">
      <c r="E42" s="29" t="s">
        <v>10</v>
      </c>
      <c r="F42" s="44">
        <f>SUMIF(Table137[Event 
(''See Purpose of UUP'' on ''Explanation Sheet'')],E42,Table137['#Hrs])</f>
        <v>0</v>
      </c>
      <c r="G42"/>
      <c r="H42" s="5" t="str">
        <f t="shared" si="2"/>
        <v>Joint Committee-CEU Work</v>
      </c>
    </row>
    <row r="43" spans="1:8" x14ac:dyDescent="0.25">
      <c r="E43" s="29" t="s">
        <v>12</v>
      </c>
      <c r="F43" s="44">
        <f>SUMIF(Table137[Event 
(''See Purpose of UUP'' on ''Explanation Sheet'')],E43,Table137['#Hrs])</f>
        <v>0</v>
      </c>
      <c r="G43"/>
      <c r="H43" s="5" t="str">
        <f t="shared" si="2"/>
        <v>Joint Committee-CEU Work</v>
      </c>
    </row>
    <row r="44" spans="1:8" x14ac:dyDescent="0.25">
      <c r="A44" s="1"/>
      <c r="E44" s="29" t="s">
        <v>28</v>
      </c>
      <c r="F44" s="44">
        <f>SUMIF(Table137[Event 
(''See Purpose of UUP'' on ''Explanation Sheet'')],E44,Table137['#Hrs])</f>
        <v>0</v>
      </c>
      <c r="G44"/>
      <c r="H44" s="5" t="str">
        <f t="shared" si="2"/>
        <v>Joint Committee-CEU Work</v>
      </c>
    </row>
    <row r="45" spans="1:8" x14ac:dyDescent="0.25">
      <c r="E45" s="29" t="s">
        <v>11</v>
      </c>
      <c r="F45" s="44">
        <f>SUMIF(Table137[Event 
(''See Purpose of UUP'' on ''Explanation Sheet'')],E45,Table137['#Hrs])</f>
        <v>0</v>
      </c>
      <c r="G45" s="50" t="s">
        <v>44</v>
      </c>
      <c r="H45" s="5" t="str">
        <f t="shared" si="2"/>
        <v>Joint Committee-CEU Work</v>
      </c>
    </row>
    <row r="46" spans="1:8" x14ac:dyDescent="0.25">
      <c r="A46" s="1"/>
      <c r="E46" s="29" t="s">
        <v>29</v>
      </c>
      <c r="F46" s="44">
        <f>SUMIF(Table137[Event 
(''See Purpose of UUP'' on ''Explanation Sheet'')],E46,Table137['#Hrs])</f>
        <v>0</v>
      </c>
      <c r="G46"/>
      <c r="H46" s="5" t="str">
        <f t="shared" si="2"/>
        <v>Joint Committee-CEU Work</v>
      </c>
    </row>
    <row r="47" spans="1:8" x14ac:dyDescent="0.25">
      <c r="A47" s="1"/>
      <c r="E47" s="29" t="s">
        <v>13</v>
      </c>
      <c r="F47" s="44">
        <f>SUMIF(Table137[Event 
(''See Purpose of UUP'' on ''Explanation Sheet'')],E47,Table137['#Hrs])</f>
        <v>0</v>
      </c>
      <c r="G47"/>
      <c r="H47" s="5" t="str">
        <f t="shared" si="2"/>
        <v>Joint Committee-CEU Work</v>
      </c>
    </row>
    <row r="48" spans="1:8" x14ac:dyDescent="0.25">
      <c r="E48" s="29" t="s">
        <v>14</v>
      </c>
      <c r="F48" s="44">
        <f>SUMIF(Table137[Event 
(''See Purpose of UUP'' on ''Explanation Sheet'')],E48,Table137['#Hrs])</f>
        <v>0</v>
      </c>
      <c r="G48" s="50" t="s">
        <v>53</v>
      </c>
      <c r="H48" s="5" t="str">
        <f t="shared" si="2"/>
        <v>Joint Committee-CEU Work</v>
      </c>
    </row>
    <row r="49" spans="1:8" x14ac:dyDescent="0.25">
      <c r="E49" s="29" t="s">
        <v>15</v>
      </c>
      <c r="F49" s="44">
        <f>SUMIF(Table137[Event 
(''See Purpose of UUP'' on ''Explanation Sheet'')],E49,Table137['#Hrs])</f>
        <v>0</v>
      </c>
      <c r="G49" s="48" t="s">
        <v>43</v>
      </c>
      <c r="H49" s="5" t="str">
        <f t="shared" si="2"/>
        <v>Joint Committee-CEU Work</v>
      </c>
    </row>
    <row r="50" spans="1:8" x14ac:dyDescent="0.25">
      <c r="D50" s="76" t="s">
        <v>3</v>
      </c>
      <c r="E50" s="77"/>
      <c r="F50" s="78"/>
      <c r="G50" s="10" t="s">
        <v>74</v>
      </c>
      <c r="H50" s="5"/>
    </row>
    <row r="51" spans="1:8" hidden="1" x14ac:dyDescent="0.25">
      <c r="D51" s="28"/>
      <c r="E51" s="61" t="s">
        <v>94</v>
      </c>
      <c r="F51" s="60"/>
      <c r="G51" s="10"/>
      <c r="H51" s="5"/>
    </row>
    <row r="52" spans="1:8" x14ac:dyDescent="0.25">
      <c r="D52" s="28"/>
      <c r="E52" s="16" t="s">
        <v>24</v>
      </c>
      <c r="F52" s="45">
        <f>SUMIF(Table137[Event 
(''See Purpose of UUP'' on ''Explanation Sheet'')],E52,Table137['#Hrs])</f>
        <v>0</v>
      </c>
      <c r="G52" s="51" t="s">
        <v>92</v>
      </c>
      <c r="H52" s="5" t="str">
        <f t="shared" ref="H52:H59" si="3">+$D$50</f>
        <v>External</v>
      </c>
    </row>
    <row r="53" spans="1:8" x14ac:dyDescent="0.25">
      <c r="E53" s="16" t="s">
        <v>90</v>
      </c>
      <c r="F53" s="45">
        <f>SUMIF(Table137[Event 
(''See Purpose of UUP'' on ''Explanation Sheet'')],E53,Table137['#Hrs])</f>
        <v>0</v>
      </c>
      <c r="G53" s="51" t="s">
        <v>91</v>
      </c>
      <c r="H53" s="5" t="str">
        <f t="shared" si="3"/>
        <v>External</v>
      </c>
    </row>
    <row r="54" spans="1:8" x14ac:dyDescent="0.25">
      <c r="A54" s="1"/>
      <c r="B54" s="41"/>
      <c r="E54" s="16" t="s">
        <v>23</v>
      </c>
      <c r="F54" s="45">
        <f>SUMIF(Table137[Event 
(''See Purpose of UUP'' on ''Explanation Sheet'')],E54,Table137['#Hrs])</f>
        <v>0</v>
      </c>
      <c r="G54"/>
      <c r="H54" s="5" t="str">
        <f t="shared" si="3"/>
        <v>External</v>
      </c>
    </row>
    <row r="55" spans="1:8" x14ac:dyDescent="0.25">
      <c r="A55" s="1"/>
      <c r="B55" s="41"/>
      <c r="E55" s="16" t="s">
        <v>34</v>
      </c>
      <c r="F55" s="45">
        <f>SUMIF(Table137[Event 
(''See Purpose of UUP'' on ''Explanation Sheet'')],E55,Table137['#Hrs])</f>
        <v>0</v>
      </c>
      <c r="G55"/>
      <c r="H55" s="5" t="str">
        <f t="shared" si="3"/>
        <v>External</v>
      </c>
    </row>
    <row r="56" spans="1:8" x14ac:dyDescent="0.25">
      <c r="A56" s="1"/>
      <c r="B56" s="41"/>
      <c r="E56" s="16" t="s">
        <v>26</v>
      </c>
      <c r="F56" s="45">
        <f>SUMIF(Table137[Event 
(''See Purpose of UUP'' on ''Explanation Sheet'')],E56,Table137['#Hrs])</f>
        <v>0</v>
      </c>
      <c r="G56"/>
      <c r="H56" s="5" t="str">
        <f t="shared" si="3"/>
        <v>External</v>
      </c>
    </row>
    <row r="57" spans="1:8" x14ac:dyDescent="0.25">
      <c r="A57" s="1"/>
      <c r="B57" s="41"/>
      <c r="E57" s="16" t="s">
        <v>58</v>
      </c>
      <c r="F57" s="45">
        <f>SUMIF(Table137[Event 
(''See Purpose of UUP'' on ''Explanation Sheet'')],E57,Table137['#Hrs])</f>
        <v>0</v>
      </c>
      <c r="G57"/>
      <c r="H57" s="5" t="str">
        <f t="shared" si="3"/>
        <v>External</v>
      </c>
    </row>
    <row r="58" spans="1:8" ht="15.75" thickBot="1" x14ac:dyDescent="0.3">
      <c r="A58" s="1"/>
      <c r="B58" s="41"/>
      <c r="E58" s="16" t="s">
        <v>25</v>
      </c>
      <c r="F58" s="45">
        <f>SUMIF(Table137[Event 
(''See Purpose of UUP'' on ''Explanation Sheet'')],E58,Table137['#Hrs])</f>
        <v>0</v>
      </c>
      <c r="G58"/>
      <c r="H58" s="6" t="str">
        <f t="shared" si="3"/>
        <v>External</v>
      </c>
    </row>
    <row r="59" spans="1:8" ht="15.75" thickBot="1" x14ac:dyDescent="0.3">
      <c r="A59" s="1"/>
      <c r="B59" s="41"/>
      <c r="E59" s="23" t="s">
        <v>38</v>
      </c>
      <c r="F59" s="46">
        <f>SUMIF(Table137[Event 
(''See Purpose of UUP'' on ''Explanation Sheet'')],E59,Table137['#Hrs])</f>
        <v>0</v>
      </c>
      <c r="G59"/>
      <c r="H59" s="6" t="str">
        <f t="shared" si="3"/>
        <v>External</v>
      </c>
    </row>
    <row r="60" spans="1:8" s="2" customFormat="1" ht="15.75" thickBot="1" x14ac:dyDescent="0.3">
      <c r="A60" s="1"/>
      <c r="B60" s="41"/>
      <c r="C60"/>
      <c r="D60"/>
      <c r="E60"/>
      <c r="F60"/>
      <c r="G60"/>
      <c r="H60" s="15" t="s">
        <v>48</v>
      </c>
    </row>
    <row r="61" spans="1:8" s="2" customFormat="1" ht="21" x14ac:dyDescent="0.35">
      <c r="A61" s="62" t="s">
        <v>63</v>
      </c>
      <c r="B61" s="63"/>
      <c r="C61" s="63"/>
      <c r="D61" s="63"/>
      <c r="E61" s="63"/>
      <c r="F61" s="63"/>
      <c r="G61" s="63"/>
      <c r="H61"/>
    </row>
    <row r="62" spans="1:8" s="2" customFormat="1" x14ac:dyDescent="0.25">
      <c r="A62" s="1"/>
      <c r="B62" s="3"/>
      <c r="C62"/>
      <c r="D62"/>
      <c r="E62" s="7"/>
      <c r="F62" s="9"/>
      <c r="G62" s="13"/>
      <c r="H62" s="10"/>
    </row>
    <row r="63" spans="1:8" ht="45" x14ac:dyDescent="0.25">
      <c r="A63" s="33" t="s">
        <v>59</v>
      </c>
      <c r="B63" s="34" t="s">
        <v>7</v>
      </c>
      <c r="C63" s="35" t="s">
        <v>60</v>
      </c>
      <c r="D63" s="2" t="s">
        <v>0</v>
      </c>
      <c r="E63" s="36" t="s">
        <v>71</v>
      </c>
      <c r="F63" s="30" t="s">
        <v>72</v>
      </c>
      <c r="G63" s="30" t="s">
        <v>73</v>
      </c>
      <c r="H63" s="25"/>
    </row>
    <row r="64" spans="1:8" ht="45" customHeight="1" x14ac:dyDescent="0.25">
      <c r="A64" s="54"/>
      <c r="B64" s="55"/>
      <c r="C64" s="53"/>
      <c r="D64" s="53"/>
      <c r="E64" s="53"/>
      <c r="F64" s="52" t="str">
        <f>_xlfn.IFNA(VLOOKUP($E64,$E$6:$H$59,4,FALSE),"")</f>
        <v/>
      </c>
      <c r="G64" s="56"/>
      <c r="H64" s="27"/>
    </row>
    <row r="65" spans="1:7" ht="45" customHeight="1" x14ac:dyDescent="0.25">
      <c r="A65" s="54"/>
      <c r="B65" s="55"/>
      <c r="C65" s="53"/>
      <c r="D65" s="53"/>
      <c r="E65" s="53"/>
      <c r="F65" s="52" t="str">
        <f>_xlfn.IFNA(VLOOKUP($E65,$E$6:$H$59,4,FALSE),"")</f>
        <v/>
      </c>
      <c r="G65" s="56"/>
    </row>
    <row r="66" spans="1:7" ht="45" customHeight="1" x14ac:dyDescent="0.25">
      <c r="A66" s="54"/>
      <c r="B66" s="55"/>
      <c r="C66" s="53"/>
      <c r="D66" s="53"/>
      <c r="E66" s="53"/>
      <c r="F66" s="52" t="str">
        <f>_xlfn.IFNA(VLOOKUP($E66,$E$6:$H$59,4,FALSE),"")</f>
        <v/>
      </c>
      <c r="G66" s="56"/>
    </row>
    <row r="67" spans="1:7" ht="45" customHeight="1" x14ac:dyDescent="0.25">
      <c r="A67" s="54"/>
      <c r="B67" s="55"/>
      <c r="C67" s="53"/>
      <c r="D67" s="53"/>
      <c r="E67" s="53"/>
      <c r="F67" s="52" t="str">
        <f>_xlfn.IFNA(VLOOKUP($E67,$E$6:$H$59,4,FALSE),"")</f>
        <v/>
      </c>
      <c r="G67" s="56"/>
    </row>
    <row r="68" spans="1:7" ht="45" customHeight="1" x14ac:dyDescent="0.25">
      <c r="A68" s="54"/>
      <c r="B68" s="55"/>
      <c r="C68" s="53"/>
      <c r="D68" s="53"/>
      <c r="E68" s="53"/>
      <c r="F68" s="52" t="str">
        <f>_xlfn.IFNA(VLOOKUP($E68,$E$6:$H$59,4,FALSE),"")</f>
        <v/>
      </c>
      <c r="G68" s="56"/>
    </row>
    <row r="69" spans="1:7" ht="45" customHeight="1" x14ac:dyDescent="0.25">
      <c r="A69" s="54"/>
      <c r="B69" s="55"/>
      <c r="C69" s="53"/>
      <c r="D69" s="53"/>
      <c r="E69" s="53"/>
      <c r="F69" s="52" t="str">
        <f>_xlfn.IFNA(VLOOKUP($E69,$E$6:$H$59,4,FALSE),"")</f>
        <v/>
      </c>
      <c r="G69" s="56"/>
    </row>
    <row r="70" spans="1:7" ht="45" customHeight="1" x14ac:dyDescent="0.25">
      <c r="A70" s="54"/>
      <c r="B70" s="55"/>
      <c r="C70" s="53"/>
      <c r="D70" s="53"/>
      <c r="E70" s="53"/>
      <c r="F70" s="52" t="str">
        <f>_xlfn.IFNA(VLOOKUP($E70,$E$6:$H$59,4,FALSE),"")</f>
        <v/>
      </c>
      <c r="G70" s="56"/>
    </row>
    <row r="71" spans="1:7" ht="45" customHeight="1" x14ac:dyDescent="0.25">
      <c r="A71" s="54"/>
      <c r="B71" s="55"/>
      <c r="C71" s="53"/>
      <c r="D71" s="53"/>
      <c r="E71" s="53"/>
      <c r="F71" s="52" t="str">
        <f>_xlfn.IFNA(VLOOKUP($E71,$E$6:$H$59,4,FALSE),"")</f>
        <v/>
      </c>
      <c r="G71" s="56"/>
    </row>
    <row r="72" spans="1:7" ht="45" customHeight="1" x14ac:dyDescent="0.25">
      <c r="A72" s="54"/>
      <c r="B72" s="55"/>
      <c r="C72" s="53"/>
      <c r="D72" s="53"/>
      <c r="E72" s="53"/>
      <c r="F72" s="52" t="str">
        <f>_xlfn.IFNA(VLOOKUP($E72,$E$6:$H$59,4,FALSE),"")</f>
        <v/>
      </c>
      <c r="G72" s="56"/>
    </row>
    <row r="73" spans="1:7" ht="45" customHeight="1" x14ac:dyDescent="0.25">
      <c r="A73" s="54"/>
      <c r="B73" s="55"/>
      <c r="C73" s="53"/>
      <c r="D73" s="53"/>
      <c r="E73" s="53"/>
      <c r="F73" s="52" t="str">
        <f>_xlfn.IFNA(VLOOKUP($E73,$E$6:$H$59,4,FALSE),"")</f>
        <v/>
      </c>
      <c r="G73" s="56"/>
    </row>
    <row r="74" spans="1:7" ht="45" customHeight="1" x14ac:dyDescent="0.25">
      <c r="A74" s="54"/>
      <c r="B74" s="55"/>
      <c r="C74" s="53"/>
      <c r="D74" s="53"/>
      <c r="E74" s="53"/>
      <c r="F74" s="52" t="str">
        <f>_xlfn.IFNA(VLOOKUP($E74,$E$6:$H$59,4,FALSE),"")</f>
        <v/>
      </c>
      <c r="G74" s="56"/>
    </row>
    <row r="75" spans="1:7" ht="45" customHeight="1" x14ac:dyDescent="0.25">
      <c r="A75" s="54"/>
      <c r="B75" s="55"/>
      <c r="C75" s="53"/>
      <c r="D75" s="53"/>
      <c r="E75" s="53"/>
      <c r="F75" s="52" t="str">
        <f>_xlfn.IFNA(VLOOKUP($E75,$E$6:$H$59,4,FALSE),"")</f>
        <v/>
      </c>
      <c r="G75" s="56"/>
    </row>
    <row r="76" spans="1:7" ht="45" customHeight="1" x14ac:dyDescent="0.25">
      <c r="A76" s="54"/>
      <c r="B76" s="55"/>
      <c r="C76" s="53"/>
      <c r="D76" s="53"/>
      <c r="E76" s="53"/>
      <c r="F76" s="52" t="str">
        <f>_xlfn.IFNA(VLOOKUP($E76,$E$6:$H$59,4,FALSE),"")</f>
        <v/>
      </c>
      <c r="G76" s="56"/>
    </row>
    <row r="77" spans="1:7" ht="45" customHeight="1" x14ac:dyDescent="0.25">
      <c r="A77" s="54"/>
      <c r="B77" s="55"/>
      <c r="C77" s="53"/>
      <c r="D77" s="53"/>
      <c r="E77" s="53"/>
      <c r="F77" s="52" t="str">
        <f>_xlfn.IFNA(VLOOKUP($E77,$E$6:$H$59,4,FALSE),"")</f>
        <v/>
      </c>
      <c r="G77" s="56"/>
    </row>
    <row r="78" spans="1:7" ht="45" customHeight="1" x14ac:dyDescent="0.25">
      <c r="A78" s="54"/>
      <c r="B78" s="55"/>
      <c r="C78" s="53"/>
      <c r="D78" s="53"/>
      <c r="E78" s="53"/>
      <c r="F78" s="52" t="str">
        <f>_xlfn.IFNA(VLOOKUP($E78,$E$6:$H$59,4,FALSE),"")</f>
        <v/>
      </c>
      <c r="G78" s="56"/>
    </row>
    <row r="79" spans="1:7" ht="45" customHeight="1" x14ac:dyDescent="0.25">
      <c r="A79" s="54"/>
      <c r="B79" s="55"/>
      <c r="C79" s="53"/>
      <c r="D79" s="53"/>
      <c r="E79" s="53"/>
      <c r="F79" s="52" t="str">
        <f>_xlfn.IFNA(VLOOKUP($E79,$E$6:$H$59,4,FALSE),"")</f>
        <v/>
      </c>
      <c r="G79" s="56"/>
    </row>
    <row r="80" spans="1:7" x14ac:dyDescent="0.25">
      <c r="F80"/>
      <c r="G80"/>
    </row>
    <row r="81" spans="2:7" ht="21" x14ac:dyDescent="0.35">
      <c r="B81" s="31"/>
      <c r="C81" s="62" t="s">
        <v>64</v>
      </c>
      <c r="D81" s="63"/>
      <c r="E81" s="63"/>
      <c r="F81" s="63"/>
      <c r="G81" s="63"/>
    </row>
    <row r="82" spans="2:7" ht="21" x14ac:dyDescent="0.35">
      <c r="B82" s="31"/>
      <c r="C82" s="31"/>
      <c r="F82" s="64" t="s">
        <v>75</v>
      </c>
      <c r="G82" s="65"/>
    </row>
    <row r="83" spans="2:7" ht="42" customHeight="1" x14ac:dyDescent="0.35">
      <c r="B83" s="31"/>
      <c r="C83" s="31"/>
      <c r="F83" s="68"/>
      <c r="G83" s="69"/>
    </row>
    <row r="84" spans="2:7" ht="17.100000000000001" customHeight="1" x14ac:dyDescent="0.25">
      <c r="C84" s="64" t="s">
        <v>76</v>
      </c>
      <c r="D84" s="65"/>
      <c r="F84" s="64" t="s">
        <v>61</v>
      </c>
      <c r="G84" s="65"/>
    </row>
    <row r="85" spans="2:7" ht="39" customHeight="1" x14ac:dyDescent="0.25">
      <c r="C85" s="66"/>
      <c r="D85" s="67"/>
      <c r="F85" s="70"/>
      <c r="G85" s="71"/>
    </row>
    <row r="86" spans="2:7" ht="21" x14ac:dyDescent="0.35">
      <c r="B86" s="31"/>
      <c r="C86" s="62" t="s">
        <v>65</v>
      </c>
      <c r="D86" s="63"/>
      <c r="E86" s="63"/>
      <c r="F86" s="63"/>
      <c r="G86" s="63"/>
    </row>
    <row r="87" spans="2:7" ht="14.45" customHeight="1" x14ac:dyDescent="0.25">
      <c r="C87" s="64" t="s">
        <v>78</v>
      </c>
      <c r="D87" s="65"/>
      <c r="F87" s="64" t="s">
        <v>62</v>
      </c>
      <c r="G87" s="65"/>
    </row>
    <row r="88" spans="2:7" ht="39" customHeight="1" x14ac:dyDescent="0.25">
      <c r="C88" s="66"/>
      <c r="D88" s="67"/>
      <c r="F88" s="70"/>
      <c r="G88" s="71"/>
    </row>
    <row r="89" spans="2:7" ht="21" x14ac:dyDescent="0.35">
      <c r="B89" s="31"/>
      <c r="C89" s="62" t="s">
        <v>66</v>
      </c>
      <c r="D89" s="63"/>
      <c r="E89" s="63"/>
      <c r="F89" s="63"/>
      <c r="G89" s="63"/>
    </row>
    <row r="90" spans="2:7" ht="14.45" customHeight="1" x14ac:dyDescent="0.25">
      <c r="E90" s="32" t="s">
        <v>67</v>
      </c>
      <c r="F90" s="26" t="s">
        <v>70</v>
      </c>
    </row>
    <row r="91" spans="2:7" x14ac:dyDescent="0.25">
      <c r="E91" s="32" t="s">
        <v>68</v>
      </c>
      <c r="F91" s="26" t="s">
        <v>70</v>
      </c>
    </row>
    <row r="92" spans="2:7" x14ac:dyDescent="0.25">
      <c r="E92" s="32" t="s">
        <v>69</v>
      </c>
      <c r="F92" s="26" t="s">
        <v>70</v>
      </c>
    </row>
    <row r="94" spans="2:7" x14ac:dyDescent="0.25"/>
    <row r="95" spans="2:7" x14ac:dyDescent="0.25"/>
    <row r="96" spans="2:7" x14ac:dyDescent="0.25"/>
    <row r="97" x14ac:dyDescent="0.25"/>
    <row r="98" x14ac:dyDescent="0.25"/>
    <row r="99" x14ac:dyDescent="0.25"/>
    <row r="100" x14ac:dyDescent="0.25"/>
    <row r="101" x14ac:dyDescent="0.25"/>
    <row r="112" x14ac:dyDescent="0.25"/>
    <row r="113" x14ac:dyDescent="0.25"/>
    <row r="116" x14ac:dyDescent="0.25"/>
    <row r="117" x14ac:dyDescent="0.25"/>
    <row r="145" x14ac:dyDescent="0.25"/>
    <row r="148" x14ac:dyDescent="0.25"/>
    <row r="14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74" x14ac:dyDescent="0.25"/>
    <row r="175" x14ac:dyDescent="0.25"/>
    <row r="176" x14ac:dyDescent="0.25"/>
    <row r="177" spans="1:8" x14ac:dyDescent="0.25"/>
    <row r="178" spans="1:8" x14ac:dyDescent="0.25"/>
    <row r="179" spans="1:8" x14ac:dyDescent="0.25"/>
    <row r="180" spans="1:8" x14ac:dyDescent="0.25"/>
    <row r="181" spans="1:8" x14ac:dyDescent="0.25"/>
    <row r="182" spans="1:8" x14ac:dyDescent="0.25"/>
    <row r="183" spans="1:8" x14ac:dyDescent="0.25"/>
    <row r="186" spans="1:8" s="4" customFormat="1" hidden="1" x14ac:dyDescent="0.25">
      <c r="A186"/>
      <c r="B186"/>
      <c r="C186"/>
      <c r="D186"/>
      <c r="E186"/>
      <c r="F186" s="8"/>
      <c r="G186" s="14"/>
      <c r="H186"/>
    </row>
    <row r="187" spans="1:8" x14ac:dyDescent="0.25"/>
    <row r="188" spans="1:8" x14ac:dyDescent="0.25"/>
    <row r="189" spans="1:8" x14ac:dyDescent="0.25"/>
    <row r="190" spans="1:8" x14ac:dyDescent="0.25"/>
    <row r="191" spans="1:8" x14ac:dyDescent="0.25"/>
    <row r="192" spans="1: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</sheetData>
  <sheetProtection sheet="1" selectLockedCells="1" autoFilter="0"/>
  <mergeCells count="31">
    <mergeCell ref="H6:H7"/>
    <mergeCell ref="B2:C2"/>
    <mergeCell ref="D37:F37"/>
    <mergeCell ref="B3:C3"/>
    <mergeCell ref="D38:F38"/>
    <mergeCell ref="E3:F4"/>
    <mergeCell ref="D7:F7"/>
    <mergeCell ref="G14:G16"/>
    <mergeCell ref="G20:G21"/>
    <mergeCell ref="A1:G1"/>
    <mergeCell ref="A61:G61"/>
    <mergeCell ref="D8:F8"/>
    <mergeCell ref="D50:F50"/>
    <mergeCell ref="D19:F19"/>
    <mergeCell ref="D29:F29"/>
    <mergeCell ref="E6:F6"/>
    <mergeCell ref="G35:G36"/>
    <mergeCell ref="G31:G34"/>
    <mergeCell ref="C89:G89"/>
    <mergeCell ref="F84:G84"/>
    <mergeCell ref="F87:G87"/>
    <mergeCell ref="F85:G85"/>
    <mergeCell ref="F88:G88"/>
    <mergeCell ref="C81:G81"/>
    <mergeCell ref="C84:D84"/>
    <mergeCell ref="C85:D85"/>
    <mergeCell ref="C87:D87"/>
    <mergeCell ref="C88:D88"/>
    <mergeCell ref="C86:G86"/>
    <mergeCell ref="F82:G82"/>
    <mergeCell ref="F83:G83"/>
  </mergeCells>
  <dataValidations count="3">
    <dataValidation type="date" allowBlank="1" showInputMessage="1" showErrorMessage="1" error="Please enter date." sqref="A64:A79 C85:D85 C88:D88" xr:uid="{E0AD2C52-B016-4C9A-AF28-2227AB4B7A25}">
      <formula1>36526</formula1>
      <formula2>47484</formula2>
    </dataValidation>
    <dataValidation type="list" allowBlank="1" showInputMessage="1" showErrorMessage="1" error="Please select from drop down list. If list needs to be revised, please review with Michael Hess." sqref="D64:D79" xr:uid="{3ED97A01-5C70-4CBA-BE25-6FD07166E88C}">
      <formula1>$B$4:$B$6</formula1>
    </dataValidation>
    <dataValidation type="list" allowBlank="1" showInputMessage="1" showErrorMessage="1" error="Please select from drop down list. If list needs to be revised, please review with Michael Hess." sqref="E64:E79" xr:uid="{6EEE969A-6BD5-42C4-8833-D74C802D31B2}">
      <formula1>E$9:$E$59</formula1>
    </dataValidation>
  </dataValidations>
  <pageMargins left="0.75" right="0.25" top="0.75" bottom="0.75" header="0.3" footer="0.3"/>
  <pageSetup scale="47" fitToHeight="2" orientation="landscape" r:id="rId1"/>
  <headerFooter>
    <oddHeader>&amp;C&amp;"-,Bold"&amp;14UUP HOURS</oddHeader>
  </headerFooter>
  <rowBreaks count="1" manualBreakCount="1">
    <brk id="60" max="6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4B8564CDD9E44A03F0DBB1502CE23" ma:contentTypeVersion="17" ma:contentTypeDescription="Create a new document." ma:contentTypeScope="" ma:versionID="b981c8873191e642de0dfc80596b79e5">
  <xsd:schema xmlns:xsd="http://www.w3.org/2001/XMLSchema" xmlns:xs="http://www.w3.org/2001/XMLSchema" xmlns:p="http://schemas.microsoft.com/office/2006/metadata/properties" xmlns:ns2="3e6124f3-26c4-47a7-bc5b-723b09a9e7bb" xmlns:ns3="d018083f-6e70-4291-b9fd-314626b1c71d" targetNamespace="http://schemas.microsoft.com/office/2006/metadata/properties" ma:root="true" ma:fieldsID="003c5a95797b00ac3382017fdf0d613d" ns2:_="" ns3:_="">
    <xsd:import namespace="3e6124f3-26c4-47a7-bc5b-723b09a9e7bb"/>
    <xsd:import namespace="d018083f-6e70-4291-b9fd-314626b1c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124f3-26c4-47a7-bc5b-723b09a9e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3c7f76b-2f3f-4602-95bc-5dab2e9796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8083f-6e70-4291-b9fd-314626b1c71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1cb3d4-afc7-46d2-badc-526287bd243d}" ma:internalName="TaxCatchAll" ma:showField="CatchAllData" ma:web="d018083f-6e70-4291-b9fd-314626b1c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6124f3-26c4-47a7-bc5b-723b09a9e7bb">
      <Terms xmlns="http://schemas.microsoft.com/office/infopath/2007/PartnerControls"/>
    </lcf76f155ced4ddcb4097134ff3c332f>
    <TaxCatchAll xmlns="d018083f-6e70-4291-b9fd-314626b1c7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0D00F-D16C-456A-A320-3CAF603DF8BD}"/>
</file>

<file path=customXml/itemProps2.xml><?xml version="1.0" encoding="utf-8"?>
<ds:datastoreItem xmlns:ds="http://schemas.openxmlformats.org/officeDocument/2006/customXml" ds:itemID="{534BF8DF-6D8B-47F2-891C-CAA021A9A0E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018083f-6e70-4291-b9fd-314626b1c71d"/>
    <ds:schemaRef ds:uri="3e6124f3-26c4-47a7-bc5b-723b09a9e7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974126-469C-4E67-8CF6-4325DEE510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UUP Submission</vt:lpstr>
      <vt:lpstr>'UUP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Hess</dc:creator>
  <cp:lastModifiedBy>Michael Hess</cp:lastModifiedBy>
  <cp:lastPrinted>2024-09-06T22:53:47Z</cp:lastPrinted>
  <dcterms:created xsi:type="dcterms:W3CDTF">2015-06-05T18:17:20Z</dcterms:created>
  <dcterms:modified xsi:type="dcterms:W3CDTF">2024-09-20T23:25:11Z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0x010100D124B8564CDD9E44A03F0DBB1502CE23</vt:lpwstr>
  </property>
  <property fmtid="{D5CDD505-2E9C-101B-9397-08002B2CF9AE}" pid="3" name="Order">
    <vt:r8>213800</vt:r8>
  </property>
  <property fmtid="{D5CDD505-2E9C-101B-9397-08002B2CF9AE}" pid="4" name="MediaServiceImageTags">
    <vt:lpwstr/>
  </property>
</Properties>
</file>